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depriser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">
      <text>
        <t xml:space="preserve">Husk at medregne lavere effektivitet ved motorvejskørsel.</t>
      </text>
    </comment>
    <comment authorId="0" ref="A4">
      <text>
        <t xml:space="preserve">Hvor stor en andel af ladebehovet vil være ved hurtig eller lynladere.</t>
      </text>
    </comment>
  </commentList>
</comments>
</file>

<file path=xl/sharedStrings.xml><?xml version="1.0" encoding="utf-8"?>
<sst xmlns="http://schemas.openxmlformats.org/spreadsheetml/2006/main" count="24" uniqueCount="24">
  <si>
    <t>Kilometer/år</t>
  </si>
  <si>
    <t>&lt;- Rediger kun de blå tal. Resten udregnes automatisk.</t>
  </si>
  <si>
    <t>kWt/100km</t>
  </si>
  <si>
    <t>Andel af udeladning</t>
  </si>
  <si>
    <t>kr/kWt</t>
  </si>
  <si>
    <t>kWt/år</t>
  </si>
  <si>
    <t>kWt/år hjemme</t>
  </si>
  <si>
    <t>kWt/år ude</t>
  </si>
  <si>
    <t>Uden abonnement</t>
  </si>
  <si>
    <t>Clever Unlimited</t>
  </si>
  <si>
    <t>E.On Home Free</t>
  </si>
  <si>
    <t>FDM/Spirii Connect</t>
  </si>
  <si>
    <t>0,-/md</t>
  </si>
  <si>
    <t>749,-/md</t>
  </si>
  <si>
    <t>649,-/md</t>
  </si>
  <si>
    <t>79,-/md</t>
  </si>
  <si>
    <t>Abonnement (kr/år)</t>
  </si>
  <si>
    <t>Pris for el</t>
  </si>
  <si>
    <t>Refusion af el (kr/kWt)</t>
  </si>
  <si>
    <t>Refusion (kr)</t>
  </si>
  <si>
    <t>Ladepriser ude (kr/kWt)</t>
  </si>
  <si>
    <t>Opladning ude</t>
  </si>
  <si>
    <t>Installation af ladeboks</t>
  </si>
  <si>
    <t>Pris per år over 5 år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</si>
</sst>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 &quot;km&quot;"/>
    <numFmt numFmtId="165" formatCode="#,# &quot;kWt&quot;"/>
    <numFmt numFmtId="166" formatCode="#%"/>
    <numFmt numFmtId="167" formatCode="#,0.#0 kr"/>
    <numFmt numFmtId="168" formatCode="# &quot;km&quot;"/>
    <numFmt numFmtId="169" formatCode="#,0.00 kr"/>
  </numFmts>
  <fonts count="10">
    <font>
      <sz val="10.0"/>
      <color rgb="FF000000"/>
      <name val="Arial"/>
    </font>
    <font>
      <color theme="1"/>
      <name val="Arial"/>
    </font>
    <font>
      <color rgb="FF1155CC"/>
    </font>
    <font>
      <color rgb="FF1155CC"/>
      <name val="&quot;Arial&quot;"/>
    </font>
    <font>
      <color rgb="FF1155CC"/>
      <name val="Arial"/>
    </font>
    <font/>
    <font>
      <sz val="12.0"/>
      <color rgb="FF000000"/>
      <name val="Arial"/>
    </font>
    <font>
      <i/>
    </font>
    <font>
      <i/>
      <color theme="1"/>
      <name val="Arial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164" xfId="0" applyAlignment="1" applyFill="1" applyFont="1" applyNumberFormat="1">
      <alignment readingOrder="0"/>
    </xf>
    <xf borderId="0" fillId="0" fontId="3" numFmtId="0" xfId="0" applyAlignment="1" applyFont="1">
      <alignment horizontal="right" readingOrder="0"/>
    </xf>
    <xf borderId="0" fillId="2" fontId="4" numFmtId="165" xfId="0" applyAlignment="1" applyFont="1" applyNumberFormat="1">
      <alignment readingOrder="0"/>
    </xf>
    <xf borderId="0" fillId="2" fontId="2" numFmtId="166" xfId="0" applyAlignment="1" applyFont="1" applyNumberFormat="1">
      <alignment readingOrder="0"/>
    </xf>
    <xf borderId="0" fillId="2" fontId="2" numFmtId="167" xfId="0" applyAlignment="1" applyFont="1" applyNumberFormat="1">
      <alignment readingOrder="0"/>
    </xf>
    <xf borderId="0" fillId="0" fontId="1" numFmtId="165" xfId="0" applyFont="1" applyNumberFormat="1"/>
    <xf borderId="0" fillId="0" fontId="1" numFmtId="165" xfId="0" applyAlignment="1" applyFont="1" applyNumberFormat="1">
      <alignment readingOrder="0"/>
    </xf>
    <xf borderId="0" fillId="0" fontId="5" numFmtId="168" xfId="0" applyFont="1" applyNumberFormat="1"/>
    <xf borderId="0" fillId="0" fontId="1" numFmtId="0" xfId="0" applyAlignment="1" applyFont="1">
      <alignment horizontal="center" readingOrder="0"/>
    </xf>
    <xf borderId="0" fillId="0" fontId="5" numFmtId="169" xfId="0" applyAlignment="1" applyFont="1" applyNumberFormat="1">
      <alignment horizontal="right" readingOrder="0"/>
    </xf>
    <xf borderId="0" fillId="0" fontId="6" numFmtId="0" xfId="0" applyFont="1"/>
    <xf borderId="0" fillId="0" fontId="5" numFmtId="0" xfId="0" applyAlignment="1" applyFont="1">
      <alignment readingOrder="0"/>
    </xf>
    <xf borderId="0" fillId="0" fontId="5" numFmtId="169" xfId="0" applyAlignment="1" applyFont="1" applyNumberFormat="1">
      <alignment readingOrder="0"/>
    </xf>
    <xf borderId="0" fillId="0" fontId="1" numFmtId="169" xfId="0" applyAlignment="1" applyFont="1" applyNumberFormat="1">
      <alignment readingOrder="0"/>
    </xf>
    <xf borderId="0" fillId="0" fontId="1" numFmtId="169" xfId="0" applyFont="1" applyNumberFormat="1"/>
    <xf borderId="0" fillId="0" fontId="7" numFmtId="0" xfId="0" applyAlignment="1" applyFont="1">
      <alignment readingOrder="0"/>
    </xf>
    <xf borderId="0" fillId="0" fontId="8" numFmtId="169" xfId="0" applyFont="1" applyNumberFormat="1"/>
    <xf borderId="0" fillId="0" fontId="9" numFmtId="16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86"/>
    <col customWidth="1" min="2" max="2" width="18.29"/>
    <col customWidth="1" min="4" max="4" width="16.71"/>
    <col customWidth="1" min="5" max="5" width="17.71"/>
  </cols>
  <sheetData>
    <row r="2">
      <c r="A2" s="1" t="s">
        <v>0</v>
      </c>
      <c r="B2" s="2">
        <v>30000.0</v>
      </c>
      <c r="C2" s="3" t="s">
        <v>1</v>
      </c>
    </row>
    <row r="3">
      <c r="A3" s="1" t="s">
        <v>2</v>
      </c>
      <c r="B3" s="4">
        <v>20.0</v>
      </c>
    </row>
    <row r="4">
      <c r="A4" s="1" t="s">
        <v>3</v>
      </c>
      <c r="B4" s="5">
        <v>0.12</v>
      </c>
    </row>
    <row r="5">
      <c r="A5" s="1" t="s">
        <v>4</v>
      </c>
      <c r="B5" s="6">
        <v>2.2</v>
      </c>
    </row>
    <row r="6">
      <c r="A6" s="1" t="s">
        <v>5</v>
      </c>
      <c r="B6" s="7">
        <f>SUM((B2/100)*B3)</f>
        <v>6000</v>
      </c>
    </row>
    <row r="7">
      <c r="A7" s="1" t="s">
        <v>6</v>
      </c>
      <c r="B7" s="8">
        <f>SUM(B6*(100%-B4))</f>
        <v>5280</v>
      </c>
    </row>
    <row r="8">
      <c r="A8" s="1" t="s">
        <v>7</v>
      </c>
      <c r="B8" s="8">
        <f>SUM(B6*B4)</f>
        <v>720</v>
      </c>
      <c r="C8" s="9"/>
    </row>
    <row r="11">
      <c r="B11" s="10" t="s">
        <v>8</v>
      </c>
      <c r="C11" s="10" t="s">
        <v>9</v>
      </c>
      <c r="D11" s="10" t="s">
        <v>10</v>
      </c>
      <c r="E11" s="10" t="s">
        <v>11</v>
      </c>
    </row>
    <row r="12">
      <c r="A12" s="1"/>
      <c r="B12" s="11" t="s">
        <v>12</v>
      </c>
      <c r="C12" s="11" t="s">
        <v>13</v>
      </c>
      <c r="D12" s="11" t="s">
        <v>14</v>
      </c>
      <c r="E12" s="11" t="s">
        <v>15</v>
      </c>
      <c r="H12" s="12"/>
    </row>
    <row r="13">
      <c r="A13" s="13" t="s">
        <v>16</v>
      </c>
      <c r="B13" s="14">
        <v>0.0</v>
      </c>
      <c r="C13" s="15">
        <f>749*12</f>
        <v>8988</v>
      </c>
      <c r="D13" s="15">
        <f>649*12</f>
        <v>7788</v>
      </c>
      <c r="E13" s="15">
        <f>12*79</f>
        <v>948</v>
      </c>
    </row>
    <row r="14">
      <c r="A14" s="13" t="s">
        <v>17</v>
      </c>
      <c r="B14" s="16">
        <f>SUM(B7*B5)</f>
        <v>11616</v>
      </c>
      <c r="C14" s="16">
        <f>SUM(B7*B5)</f>
        <v>11616</v>
      </c>
      <c r="D14" s="16">
        <f>SUM(B7*B5)</f>
        <v>11616</v>
      </c>
      <c r="E14" s="16">
        <f>SUM(B7*B5)</f>
        <v>11616</v>
      </c>
      <c r="H14" s="12"/>
    </row>
    <row r="15">
      <c r="A15" s="13" t="s">
        <v>18</v>
      </c>
      <c r="B15" s="15">
        <v>0.0</v>
      </c>
      <c r="C15" s="15">
        <v>1.86</v>
      </c>
      <c r="D15" s="15">
        <v>1.12</v>
      </c>
      <c r="E15" s="15">
        <v>1.12</v>
      </c>
    </row>
    <row r="16">
      <c r="A16" s="17" t="s">
        <v>19</v>
      </c>
      <c r="B16" s="18">
        <f>SUM(B7*B15)</f>
        <v>0</v>
      </c>
      <c r="C16" s="18">
        <f>SUM(B7*-C15)</f>
        <v>-9820.8</v>
      </c>
      <c r="D16" s="18">
        <f>SUM(B7*-D15)</f>
        <v>-5913.6</v>
      </c>
      <c r="E16" s="18">
        <f>SUM(B7*-E15)</f>
        <v>-5913.6</v>
      </c>
    </row>
    <row r="17">
      <c r="A17" s="13" t="s">
        <v>20</v>
      </c>
      <c r="B17" s="14">
        <v>4.9</v>
      </c>
      <c r="C17" s="14">
        <v>0.0</v>
      </c>
      <c r="D17" s="14">
        <v>4.9</v>
      </c>
      <c r="E17" s="14">
        <v>4.9</v>
      </c>
    </row>
    <row r="18">
      <c r="A18" s="13" t="s">
        <v>21</v>
      </c>
      <c r="B18" s="15">
        <f>SUM(B17*B8)</f>
        <v>3528</v>
      </c>
      <c r="C18" s="15">
        <f>SUM(C17*B8)</f>
        <v>0</v>
      </c>
      <c r="D18" s="15">
        <f>SUM(D17*B8)</f>
        <v>3528</v>
      </c>
      <c r="E18" s="15">
        <f>SUM(E17*B8)</f>
        <v>3528</v>
      </c>
    </row>
    <row r="19">
      <c r="A19" s="13" t="s">
        <v>22</v>
      </c>
      <c r="B19" s="15">
        <v>7000.0</v>
      </c>
      <c r="C19" s="15">
        <v>7500.0</v>
      </c>
      <c r="D19" s="15">
        <v>14995.0</v>
      </c>
      <c r="E19" s="15">
        <v>10999.0</v>
      </c>
    </row>
    <row r="20">
      <c r="A20" s="13" t="s">
        <v>23</v>
      </c>
      <c r="B20" s="19">
        <f t="shared" ref="B20:E20" si="1">SUM(B14+B16+B13+B18+(B19/5))</f>
        <v>16544</v>
      </c>
      <c r="C20" s="19">
        <f t="shared" si="1"/>
        <v>12283.2</v>
      </c>
      <c r="D20" s="19">
        <f t="shared" si="1"/>
        <v>20017.4</v>
      </c>
      <c r="E20" s="19">
        <f t="shared" si="1"/>
        <v>12378.2</v>
      </c>
    </row>
  </sheetData>
  <mergeCells count="1">
    <mergeCell ref="C2:E2"/>
  </mergeCells>
  <drawing r:id="rId2"/>
  <legacyDrawing r:id="rId3"/>
</worksheet>
</file>